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 - DIPSALUT\Gestió Administrativa\RRHH\2024\G020100 CONCURS OPOSICIO\2024_406_Conv3 i 4_2024\"/>
    </mc:Choice>
  </mc:AlternateContent>
  <xr:revisionPtr revIDLastSave="0" documentId="13_ncr:1_{2D05733E-B946-4832-B784-0113C85C2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RI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6" i="1"/>
  <c r="D55" i="1"/>
  <c r="D58" i="1" s="1"/>
  <c r="D51" i="1"/>
  <c r="D50" i="1"/>
  <c r="D49" i="1"/>
  <c r="D48" i="1"/>
  <c r="D52" i="1"/>
  <c r="D47" i="1"/>
  <c r="D46" i="1"/>
  <c r="D43" i="1"/>
  <c r="D42" i="1"/>
  <c r="D41" i="1"/>
  <c r="D11" i="1"/>
  <c r="D10" i="1"/>
  <c r="D9" i="1"/>
  <c r="D38" i="1"/>
  <c r="D37" i="1"/>
  <c r="D36" i="1"/>
  <c r="D33" i="1"/>
  <c r="D32" i="1"/>
  <c r="D25" i="1"/>
  <c r="D26" i="1"/>
  <c r="D27" i="1"/>
  <c r="D28" i="1"/>
  <c r="D29" i="1"/>
  <c r="D30" i="1"/>
  <c r="D24" i="1"/>
  <c r="D20" i="1"/>
  <c r="D19" i="1"/>
  <c r="D18" i="1"/>
  <c r="D17" i="1"/>
  <c r="D16" i="1"/>
  <c r="D15" i="1"/>
  <c r="D14" i="1"/>
  <c r="D13" i="1"/>
  <c r="D8" i="1"/>
  <c r="D53" i="1" l="1"/>
  <c r="D44" i="1"/>
  <c r="D39" i="1"/>
  <c r="D34" i="1"/>
  <c r="D21" i="1"/>
  <c r="D59" i="1" l="1"/>
  <c r="D60" i="1" s="1"/>
</calcChain>
</file>

<file path=xl/sharedStrings.xml><?xml version="1.0" encoding="utf-8"?>
<sst xmlns="http://schemas.openxmlformats.org/spreadsheetml/2006/main" count="86" uniqueCount="60">
  <si>
    <t>BOP bases</t>
  </si>
  <si>
    <t>Plaça</t>
  </si>
  <si>
    <t>Nom i cognoms</t>
  </si>
  <si>
    <t>DNI</t>
  </si>
  <si>
    <t>Mesos</t>
  </si>
  <si>
    <t>Total punts</t>
  </si>
  <si>
    <t>Puntuació</t>
  </si>
  <si>
    <t>Quantitat de cursos</t>
  </si>
  <si>
    <t>Cursos amb certificat d'assistència (fins a 20h)</t>
  </si>
  <si>
    <t>Cursos amb certificat d'aprofitament (menys de 30h)</t>
  </si>
  <si>
    <t>Cursos amb certificat d'aprofitament (≥ de 30h)</t>
  </si>
  <si>
    <t>Cursos amb certificat d'aprofitament (≥ de 60h)</t>
  </si>
  <si>
    <t>Cursos amb certificat d'aprofitament (≥ de 100h)</t>
  </si>
  <si>
    <t>Cursos amb certificat d'aprofitament (≥ de 250h)</t>
  </si>
  <si>
    <t>Certificat G de la Junta permanent del català o equivalent</t>
  </si>
  <si>
    <t>Certificat C2 (antic D) de la Junta permanent del català, o equivalent</t>
  </si>
  <si>
    <t>Nivell avançat</t>
  </si>
  <si>
    <t>Nivell mitjà</t>
  </si>
  <si>
    <t>Nivell bàsic</t>
  </si>
  <si>
    <t>Total fase concurs</t>
  </si>
  <si>
    <t>Cursos amb certificat d'assistència (a partir de 21h)</t>
  </si>
  <si>
    <t>Subtotal Serveis prestats  (fins un màx. 30 punts)</t>
  </si>
  <si>
    <t>Coneixements acreditats de llengua catalana (fins a 2,5 punts)</t>
  </si>
  <si>
    <t>Pàgina o pàgines del PDF on consta el comprovant del mèrit al·legat</t>
  </si>
  <si>
    <t>Subtotal ACTIC</t>
  </si>
  <si>
    <t>(exemple: Ajuntament de Girona, Tècnic/a A2, RRHH)</t>
  </si>
  <si>
    <t>(exemple: Diputació de Girona, Tècnic/a A2, RRHH)</t>
  </si>
  <si>
    <t>(exemple: Generalitat de Catalunya, Tècnic/a A2, RRHH)</t>
  </si>
  <si>
    <t>(exemple: Administració General de l'Estat, Tècnic/a A2, RRHH)</t>
  </si>
  <si>
    <t>Certificat de nivell C1 (MCER) o superior</t>
  </si>
  <si>
    <t>Certificat de nivell avançat de l'EOI o nivell B2 MCER</t>
  </si>
  <si>
    <t>Certificat de nivell intermedi de l'EOI o nivell B1 MCER</t>
  </si>
  <si>
    <t>Subtotal IDIOMES</t>
  </si>
  <si>
    <t>Doctorat</t>
  </si>
  <si>
    <t>Diploma d'Estudis Avançats (DEA)</t>
  </si>
  <si>
    <t>Màster 60 crèdits</t>
  </si>
  <si>
    <t>Màster 90 crèdits</t>
  </si>
  <si>
    <t>Postrau</t>
  </si>
  <si>
    <t>Diploma d'especialització</t>
  </si>
  <si>
    <t>Segona titulació universitària (relacionada amb el lloc)</t>
  </si>
  <si>
    <t>Serveis prestats (fins màx. 30 punts) - en el grup A2 i amb tasques corresponents al lloc de treball vinculat a la plaça convocada</t>
  </si>
  <si>
    <t>A l'administració local</t>
  </si>
  <si>
    <t>Altres administracions</t>
  </si>
  <si>
    <t>Subtotal Activitat formativa (fins un màx. 10 punts)</t>
  </si>
  <si>
    <t>Subtotal TITULACIONS</t>
  </si>
  <si>
    <t>Activitat formativa (màx. 10 punts)</t>
  </si>
  <si>
    <t>Cursos i diplomes relacionats amb la plaça i/o el lloc (mínim 5 h)</t>
  </si>
  <si>
    <r>
      <t xml:space="preserve">Acreditació </t>
    </r>
    <r>
      <rPr>
        <b/>
        <sz val="9"/>
        <color theme="1"/>
        <rFont val="Calibri"/>
        <family val="2"/>
        <scheme val="minor"/>
      </rPr>
      <t>(posar '1' al certificat que s'aporti)</t>
    </r>
  </si>
  <si>
    <t>Subtotal CATALÀ</t>
  </si>
  <si>
    <t>IMPORTANT: Només es poden emplenar les cel·les amb fons blanc i CAL INDICAR LA PÀGINA O LES PÀGINES DEL PDF QUE S'ADJUNTA A LA INSTÀNCIA ON CONSTI EL DOCUMENT O DOCUMENTS ACREDITATIUS DELS MÈRITS</t>
  </si>
  <si>
    <t>ACTIC (titulació oficial - fins a 1,5 punts)</t>
  </si>
  <si>
    <t>Coneixements acreditats idiomes (titulació oficial - fins a 1 punt)</t>
  </si>
  <si>
    <t>Titulacions acadèmiques: formació universitària avançada, en matèries relacionades amb el lloc de treball (fins a 2,5 punts)</t>
  </si>
  <si>
    <t>70 de 10/04/2024</t>
  </si>
  <si>
    <t>Tècnic/a Observatori (Especialitats Salut, social, salut ambiental i TIC)</t>
  </si>
  <si>
    <t>Haver participat com a formador/a en cursos, seminaris, jornades...</t>
  </si>
  <si>
    <t>1 o 2 acreditacions</t>
  </si>
  <si>
    <t>3 o 4 acreditacions</t>
  </si>
  <si>
    <t>5 o més acreditacions</t>
  </si>
  <si>
    <r>
      <t xml:space="preserve">Acreditació </t>
    </r>
    <r>
      <rPr>
        <b/>
        <sz val="9"/>
        <color theme="1"/>
        <rFont val="Calibri"/>
        <family val="2"/>
        <scheme val="minor"/>
      </rPr>
      <t>(posar '1' d'acord amb les acreditacions que s'aportin)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</si>
</sst>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A42" zoomScale="120" zoomScaleNormal="120" workbookViewId="0">
      <selection activeCell="C52" sqref="C52"/>
    </sheetView>
  </sheetViews>
  <sheetFormatPr baseColWidth="10" defaultColWidth="11.42578125" defaultRowHeight="15" x14ac:dyDescent="0.25"/>
  <cols>
    <col min="1" max="1" width="61.85546875" style="7" customWidth="1"/>
    <col min="2" max="2" width="18.28515625" style="7" bestFit="1" customWidth="1"/>
    <col min="3" max="4" width="11.42578125" style="38"/>
    <col min="5" max="5" width="61.42578125" style="38" customWidth="1"/>
    <col min="6" max="16384" width="11.42578125" style="7"/>
  </cols>
  <sheetData>
    <row r="1" spans="1:5" x14ac:dyDescent="0.25">
      <c r="A1" s="6" t="s">
        <v>0</v>
      </c>
      <c r="B1" s="44" t="s">
        <v>53</v>
      </c>
      <c r="C1" s="44"/>
      <c r="D1" s="44"/>
      <c r="E1" s="45"/>
    </row>
    <row r="2" spans="1:5" x14ac:dyDescent="0.25">
      <c r="A2" s="8" t="s">
        <v>1</v>
      </c>
      <c r="B2" s="46" t="s">
        <v>54</v>
      </c>
      <c r="C2" s="46"/>
      <c r="D2" s="46"/>
      <c r="E2" s="47"/>
    </row>
    <row r="3" spans="1:5" x14ac:dyDescent="0.25">
      <c r="A3" s="8" t="s">
        <v>2</v>
      </c>
      <c r="B3" s="48"/>
      <c r="C3" s="48"/>
      <c r="D3" s="48"/>
      <c r="E3" s="49"/>
    </row>
    <row r="4" spans="1:5" ht="15.75" thickBot="1" x14ac:dyDescent="0.3">
      <c r="A4" s="9" t="s">
        <v>3</v>
      </c>
      <c r="B4" s="50"/>
      <c r="C4" s="50"/>
      <c r="D4" s="50"/>
      <c r="E4" s="51"/>
    </row>
    <row r="5" spans="1:5" ht="32.25" customHeight="1" thickBot="1" x14ac:dyDescent="0.3">
      <c r="A5" s="55" t="s">
        <v>49</v>
      </c>
      <c r="B5" s="56"/>
      <c r="C5" s="56"/>
      <c r="D5" s="56"/>
      <c r="E5" s="57"/>
    </row>
    <row r="6" spans="1:5" ht="30" x14ac:dyDescent="0.25">
      <c r="A6" s="10" t="s">
        <v>40</v>
      </c>
      <c r="B6" s="11" t="s">
        <v>4</v>
      </c>
      <c r="C6" s="11" t="s">
        <v>6</v>
      </c>
      <c r="D6" s="11" t="s">
        <v>5</v>
      </c>
      <c r="E6" s="4" t="s">
        <v>23</v>
      </c>
    </row>
    <row r="7" spans="1:5" x14ac:dyDescent="0.25">
      <c r="A7" s="12" t="s">
        <v>41</v>
      </c>
      <c r="B7" s="52"/>
      <c r="C7" s="53"/>
      <c r="D7" s="53"/>
      <c r="E7" s="54"/>
    </row>
    <row r="8" spans="1:5" x14ac:dyDescent="0.25">
      <c r="A8" s="13" t="s">
        <v>25</v>
      </c>
      <c r="B8" s="14"/>
      <c r="C8" s="15">
        <v>0.8</v>
      </c>
      <c r="D8" s="15">
        <f>+B8*C8</f>
        <v>0</v>
      </c>
      <c r="E8" s="16"/>
    </row>
    <row r="9" spans="1:5" x14ac:dyDescent="0.25">
      <c r="A9" s="13" t="s">
        <v>26</v>
      </c>
      <c r="B9" s="14"/>
      <c r="C9" s="15">
        <v>0.8</v>
      </c>
      <c r="D9" s="15">
        <f>+B9*C9</f>
        <v>0</v>
      </c>
      <c r="E9" s="16"/>
    </row>
    <row r="10" spans="1:5" x14ac:dyDescent="0.25">
      <c r="A10" s="13"/>
      <c r="B10" s="14"/>
      <c r="C10" s="15">
        <v>0.8</v>
      </c>
      <c r="D10" s="15">
        <f>+B10*C10</f>
        <v>0</v>
      </c>
      <c r="E10" s="16"/>
    </row>
    <row r="11" spans="1:5" x14ac:dyDescent="0.25">
      <c r="A11" s="13"/>
      <c r="B11" s="14"/>
      <c r="C11" s="15">
        <v>0.8</v>
      </c>
      <c r="D11" s="15">
        <f>+B11*C11</f>
        <v>0</v>
      </c>
      <c r="E11" s="16"/>
    </row>
    <row r="12" spans="1:5" x14ac:dyDescent="0.25">
      <c r="A12" s="12" t="s">
        <v>42</v>
      </c>
      <c r="B12" s="17" t="s">
        <v>4</v>
      </c>
      <c r="C12" s="17" t="s">
        <v>6</v>
      </c>
      <c r="D12" s="17" t="s">
        <v>5</v>
      </c>
      <c r="E12" s="40" t="s">
        <v>23</v>
      </c>
    </row>
    <row r="13" spans="1:5" x14ac:dyDescent="0.25">
      <c r="A13" s="13" t="s">
        <v>27</v>
      </c>
      <c r="B13" s="14"/>
      <c r="C13" s="15">
        <v>0.4</v>
      </c>
      <c r="D13" s="15">
        <f t="shared" ref="D13:D20" si="0">+B13*C13</f>
        <v>0</v>
      </c>
      <c r="E13" s="16"/>
    </row>
    <row r="14" spans="1:5" x14ac:dyDescent="0.25">
      <c r="A14" s="13" t="s">
        <v>28</v>
      </c>
      <c r="B14" s="14"/>
      <c r="C14" s="15">
        <v>0.4</v>
      </c>
      <c r="D14" s="15">
        <f t="shared" si="0"/>
        <v>0</v>
      </c>
      <c r="E14" s="16"/>
    </row>
    <row r="15" spans="1:5" x14ac:dyDescent="0.25">
      <c r="A15" s="13"/>
      <c r="B15" s="14"/>
      <c r="C15" s="15">
        <v>0.4</v>
      </c>
      <c r="D15" s="15">
        <f t="shared" si="0"/>
        <v>0</v>
      </c>
      <c r="E15" s="16"/>
    </row>
    <row r="16" spans="1:5" x14ac:dyDescent="0.25">
      <c r="A16" s="13"/>
      <c r="B16" s="14"/>
      <c r="C16" s="15">
        <v>0.4</v>
      </c>
      <c r="D16" s="15">
        <f t="shared" si="0"/>
        <v>0</v>
      </c>
      <c r="E16" s="16"/>
    </row>
    <row r="17" spans="1:5" x14ac:dyDescent="0.25">
      <c r="A17" s="13"/>
      <c r="B17" s="14"/>
      <c r="C17" s="15">
        <v>0.4</v>
      </c>
      <c r="D17" s="15">
        <f t="shared" si="0"/>
        <v>0</v>
      </c>
      <c r="E17" s="16"/>
    </row>
    <row r="18" spans="1:5" x14ac:dyDescent="0.25">
      <c r="A18" s="13"/>
      <c r="B18" s="14"/>
      <c r="C18" s="15">
        <v>0.4</v>
      </c>
      <c r="D18" s="15">
        <f t="shared" si="0"/>
        <v>0</v>
      </c>
      <c r="E18" s="16"/>
    </row>
    <row r="19" spans="1:5" x14ac:dyDescent="0.25">
      <c r="A19" s="13"/>
      <c r="B19" s="14"/>
      <c r="C19" s="15">
        <v>0.4</v>
      </c>
      <c r="D19" s="15">
        <f t="shared" si="0"/>
        <v>0</v>
      </c>
      <c r="E19" s="16"/>
    </row>
    <row r="20" spans="1:5" ht="15.75" thickBot="1" x14ac:dyDescent="0.3">
      <c r="A20" s="13"/>
      <c r="B20" s="14"/>
      <c r="C20" s="15">
        <v>0.4</v>
      </c>
      <c r="D20" s="15">
        <f t="shared" si="0"/>
        <v>0</v>
      </c>
      <c r="E20" s="16"/>
    </row>
    <row r="21" spans="1:5" ht="18.75" customHeight="1" thickBot="1" x14ac:dyDescent="0.3">
      <c r="A21" s="18" t="s">
        <v>21</v>
      </c>
      <c r="B21" s="19"/>
      <c r="C21" s="19"/>
      <c r="D21" s="19">
        <f>IF((SUM(D8:D11)+ SUM(D13:D20))&gt;30,"30",SUM(D8:D11)+ SUM(D13:D20))</f>
        <v>0</v>
      </c>
      <c r="E21" s="20"/>
    </row>
    <row r="22" spans="1:5" x14ac:dyDescent="0.25">
      <c r="A22" s="1" t="s">
        <v>45</v>
      </c>
      <c r="B22" s="2" t="s">
        <v>7</v>
      </c>
      <c r="C22" s="36" t="s">
        <v>6</v>
      </c>
      <c r="D22" s="36" t="s">
        <v>5</v>
      </c>
      <c r="E22" s="4" t="s">
        <v>23</v>
      </c>
    </row>
    <row r="23" spans="1:5" x14ac:dyDescent="0.25">
      <c r="A23" s="41" t="s">
        <v>46</v>
      </c>
      <c r="B23" s="42"/>
      <c r="C23" s="42"/>
      <c r="D23" s="42"/>
      <c r="E23" s="43"/>
    </row>
    <row r="24" spans="1:5" x14ac:dyDescent="0.25">
      <c r="A24" s="12" t="s">
        <v>8</v>
      </c>
      <c r="B24" s="14"/>
      <c r="C24" s="15">
        <v>0.2</v>
      </c>
      <c r="D24" s="15">
        <f>+B24*C24</f>
        <v>0</v>
      </c>
      <c r="E24" s="16"/>
    </row>
    <row r="25" spans="1:5" x14ac:dyDescent="0.25">
      <c r="A25" s="12" t="s">
        <v>20</v>
      </c>
      <c r="B25" s="14"/>
      <c r="C25" s="15">
        <v>0.4</v>
      </c>
      <c r="D25" s="15">
        <f t="shared" ref="D25:D30" si="1">+B25*C25</f>
        <v>0</v>
      </c>
      <c r="E25" s="16"/>
    </row>
    <row r="26" spans="1:5" x14ac:dyDescent="0.25">
      <c r="A26" s="12" t="s">
        <v>9</v>
      </c>
      <c r="B26" s="14"/>
      <c r="C26" s="15">
        <v>0.6</v>
      </c>
      <c r="D26" s="15">
        <f t="shared" si="1"/>
        <v>0</v>
      </c>
      <c r="E26" s="16"/>
    </row>
    <row r="27" spans="1:5" x14ac:dyDescent="0.25">
      <c r="A27" s="12" t="s">
        <v>10</v>
      </c>
      <c r="B27" s="14"/>
      <c r="C27" s="15">
        <v>0.9</v>
      </c>
      <c r="D27" s="15">
        <f t="shared" si="1"/>
        <v>0</v>
      </c>
      <c r="E27" s="16"/>
    </row>
    <row r="28" spans="1:5" x14ac:dyDescent="0.25">
      <c r="A28" s="12" t="s">
        <v>11</v>
      </c>
      <c r="B28" s="14"/>
      <c r="C28" s="15">
        <v>1.2</v>
      </c>
      <c r="D28" s="15">
        <f t="shared" si="1"/>
        <v>0</v>
      </c>
      <c r="E28" s="16"/>
    </row>
    <row r="29" spans="1:5" x14ac:dyDescent="0.25">
      <c r="A29" s="12" t="s">
        <v>12</v>
      </c>
      <c r="B29" s="14"/>
      <c r="C29" s="15">
        <v>1.5</v>
      </c>
      <c r="D29" s="15">
        <f t="shared" si="1"/>
        <v>0</v>
      </c>
      <c r="E29" s="16"/>
    </row>
    <row r="30" spans="1:5" ht="15.75" thickBot="1" x14ac:dyDescent="0.3">
      <c r="A30" s="21" t="s">
        <v>13</v>
      </c>
      <c r="B30" s="22"/>
      <c r="C30" s="23">
        <v>1.8</v>
      </c>
      <c r="D30" s="23">
        <f t="shared" si="1"/>
        <v>0</v>
      </c>
      <c r="E30" s="24"/>
    </row>
    <row r="31" spans="1:5" ht="27" x14ac:dyDescent="0.25">
      <c r="A31" s="1" t="s">
        <v>22</v>
      </c>
      <c r="B31" s="3" t="s">
        <v>47</v>
      </c>
      <c r="C31" s="36" t="s">
        <v>6</v>
      </c>
      <c r="D31" s="36" t="s">
        <v>5</v>
      </c>
      <c r="E31" s="4" t="s">
        <v>23</v>
      </c>
    </row>
    <row r="32" spans="1:5" x14ac:dyDescent="0.25">
      <c r="A32" s="12" t="s">
        <v>14</v>
      </c>
      <c r="B32" s="14"/>
      <c r="C32" s="15">
        <v>1.25</v>
      </c>
      <c r="D32" s="15">
        <f>+B32*C32</f>
        <v>0</v>
      </c>
      <c r="E32" s="16"/>
    </row>
    <row r="33" spans="1:5" ht="15.75" thickBot="1" x14ac:dyDescent="0.3">
      <c r="A33" s="25" t="s">
        <v>15</v>
      </c>
      <c r="B33" s="26"/>
      <c r="C33" s="27">
        <v>2.5</v>
      </c>
      <c r="D33" s="27">
        <f>+B33*C33</f>
        <v>0</v>
      </c>
      <c r="E33" s="28"/>
    </row>
    <row r="34" spans="1:5" ht="15.75" thickBot="1" x14ac:dyDescent="0.3">
      <c r="A34" s="33" t="s">
        <v>48</v>
      </c>
      <c r="B34" s="34"/>
      <c r="C34" s="34"/>
      <c r="D34" s="34">
        <f>IF((+D32+D33)&gt;2.5,2.5,+D32+D33)</f>
        <v>0</v>
      </c>
      <c r="E34" s="35"/>
    </row>
    <row r="35" spans="1:5" ht="27" x14ac:dyDescent="0.25">
      <c r="A35" s="1" t="s">
        <v>50</v>
      </c>
      <c r="B35" s="3" t="s">
        <v>47</v>
      </c>
      <c r="C35" s="36" t="s">
        <v>6</v>
      </c>
      <c r="D35" s="36" t="s">
        <v>5</v>
      </c>
      <c r="E35" s="4" t="s">
        <v>23</v>
      </c>
    </row>
    <row r="36" spans="1:5" x14ac:dyDescent="0.25">
      <c r="A36" s="12" t="s">
        <v>16</v>
      </c>
      <c r="B36" s="14"/>
      <c r="C36" s="15">
        <v>1.5</v>
      </c>
      <c r="D36" s="15">
        <f>+B36*C36</f>
        <v>0</v>
      </c>
      <c r="E36" s="16"/>
    </row>
    <row r="37" spans="1:5" x14ac:dyDescent="0.25">
      <c r="A37" s="12" t="s">
        <v>17</v>
      </c>
      <c r="B37" s="14"/>
      <c r="C37" s="15">
        <v>1.25</v>
      </c>
      <c r="D37" s="15">
        <f>+B37*C37</f>
        <v>0</v>
      </c>
      <c r="E37" s="16"/>
    </row>
    <row r="38" spans="1:5" ht="15.75" thickBot="1" x14ac:dyDescent="0.3">
      <c r="A38" s="25" t="s">
        <v>18</v>
      </c>
      <c r="B38" s="26"/>
      <c r="C38" s="27">
        <v>0.75</v>
      </c>
      <c r="D38" s="27">
        <f>+B38*C38</f>
        <v>0</v>
      </c>
      <c r="E38" s="28"/>
    </row>
    <row r="39" spans="1:5" ht="15.75" thickBot="1" x14ac:dyDescent="0.3">
      <c r="A39" s="33" t="s">
        <v>24</v>
      </c>
      <c r="B39" s="34"/>
      <c r="C39" s="34"/>
      <c r="D39" s="34">
        <f>IF((+D36+D37+D38)&gt;1.5,1.5,+D36+D37+D38)</f>
        <v>0</v>
      </c>
      <c r="E39" s="35"/>
    </row>
    <row r="40" spans="1:5" ht="27" x14ac:dyDescent="0.25">
      <c r="A40" s="1" t="s">
        <v>51</v>
      </c>
      <c r="B40" s="3" t="s">
        <v>47</v>
      </c>
      <c r="C40" s="36" t="s">
        <v>6</v>
      </c>
      <c r="D40" s="36" t="s">
        <v>5</v>
      </c>
      <c r="E40" s="4" t="s">
        <v>23</v>
      </c>
    </row>
    <row r="41" spans="1:5" x14ac:dyDescent="0.25">
      <c r="A41" s="12" t="s">
        <v>29</v>
      </c>
      <c r="B41" s="14"/>
      <c r="C41" s="15">
        <v>1</v>
      </c>
      <c r="D41" s="15">
        <f>+B41*C41</f>
        <v>0</v>
      </c>
      <c r="E41" s="16"/>
    </row>
    <row r="42" spans="1:5" x14ac:dyDescent="0.25">
      <c r="A42" s="12" t="s">
        <v>30</v>
      </c>
      <c r="B42" s="14"/>
      <c r="C42" s="15">
        <v>0.75</v>
      </c>
      <c r="D42" s="15">
        <f>+B42*C42</f>
        <v>0</v>
      </c>
      <c r="E42" s="16"/>
    </row>
    <row r="43" spans="1:5" ht="15.75" thickBot="1" x14ac:dyDescent="0.3">
      <c r="A43" s="12" t="s">
        <v>31</v>
      </c>
      <c r="B43" s="26"/>
      <c r="C43" s="27">
        <v>0.5</v>
      </c>
      <c r="D43" s="27">
        <f>+B43*C43</f>
        <v>0</v>
      </c>
      <c r="E43" s="28"/>
    </row>
    <row r="44" spans="1:5" ht="15.75" thickBot="1" x14ac:dyDescent="0.3">
      <c r="A44" s="33" t="s">
        <v>32</v>
      </c>
      <c r="B44" s="34"/>
      <c r="C44" s="34"/>
      <c r="D44" s="34">
        <f>IF((+D41+D42+D43)&gt;1,1,+D41+D42+D43)</f>
        <v>0</v>
      </c>
      <c r="E44" s="35"/>
    </row>
    <row r="45" spans="1:5" ht="30" x14ac:dyDescent="0.25">
      <c r="A45" s="5" t="s">
        <v>52</v>
      </c>
      <c r="B45" s="3" t="s">
        <v>47</v>
      </c>
      <c r="C45" s="36" t="s">
        <v>6</v>
      </c>
      <c r="D45" s="36" t="s">
        <v>5</v>
      </c>
      <c r="E45" s="4" t="s">
        <v>23</v>
      </c>
    </row>
    <row r="46" spans="1:5" x14ac:dyDescent="0.25">
      <c r="A46" s="12" t="s">
        <v>33</v>
      </c>
      <c r="B46" s="14"/>
      <c r="C46" s="15">
        <v>2.5</v>
      </c>
      <c r="D46" s="15">
        <f>+B46*C46</f>
        <v>0</v>
      </c>
      <c r="E46" s="16"/>
    </row>
    <row r="47" spans="1:5" x14ac:dyDescent="0.25">
      <c r="A47" s="12" t="s">
        <v>34</v>
      </c>
      <c r="B47" s="14"/>
      <c r="C47" s="15">
        <v>1.25</v>
      </c>
      <c r="D47" s="15">
        <f>+B47*C47</f>
        <v>0</v>
      </c>
      <c r="E47" s="16"/>
    </row>
    <row r="48" spans="1:5" x14ac:dyDescent="0.25">
      <c r="A48" s="12" t="s">
        <v>35</v>
      </c>
      <c r="B48" s="22"/>
      <c r="C48" s="23">
        <v>1.5</v>
      </c>
      <c r="D48" s="15">
        <f>+B48*C48</f>
        <v>0</v>
      </c>
      <c r="E48" s="24"/>
    </row>
    <row r="49" spans="1:5" x14ac:dyDescent="0.25">
      <c r="A49" s="12" t="s">
        <v>36</v>
      </c>
      <c r="B49" s="22"/>
      <c r="C49" s="23">
        <v>2</v>
      </c>
      <c r="D49" s="15">
        <f t="shared" ref="D49:D51" si="2">+B49*C49</f>
        <v>0</v>
      </c>
      <c r="E49" s="24"/>
    </row>
    <row r="50" spans="1:5" x14ac:dyDescent="0.25">
      <c r="A50" s="12" t="s">
        <v>37</v>
      </c>
      <c r="B50" s="22"/>
      <c r="C50" s="23">
        <v>1.25</v>
      </c>
      <c r="D50" s="15">
        <f t="shared" si="2"/>
        <v>0</v>
      </c>
      <c r="E50" s="24"/>
    </row>
    <row r="51" spans="1:5" x14ac:dyDescent="0.25">
      <c r="A51" s="12" t="s">
        <v>38</v>
      </c>
      <c r="B51" s="22"/>
      <c r="C51" s="23">
        <v>0.75</v>
      </c>
      <c r="D51" s="15">
        <f t="shared" si="2"/>
        <v>0</v>
      </c>
      <c r="E51" s="24"/>
    </row>
    <row r="52" spans="1:5" ht="15.75" thickBot="1" x14ac:dyDescent="0.3">
      <c r="A52" s="21" t="s">
        <v>39</v>
      </c>
      <c r="B52" s="26"/>
      <c r="C52" s="27">
        <v>2</v>
      </c>
      <c r="D52" s="27">
        <f>+B52*C52</f>
        <v>0</v>
      </c>
      <c r="E52" s="28"/>
    </row>
    <row r="53" spans="1:5" ht="15.75" thickBot="1" x14ac:dyDescent="0.3">
      <c r="A53" s="33" t="s">
        <v>44</v>
      </c>
      <c r="B53" s="34"/>
      <c r="C53" s="34"/>
      <c r="D53" s="34">
        <f>IF((+D46+D47+D52+D48+D49+D50+D51)&gt;2.5,2.5,+D46+D47+D52+D48+D49+D50+D51)</f>
        <v>0</v>
      </c>
      <c r="E53" s="35"/>
    </row>
    <row r="54" spans="1:5" ht="51" x14ac:dyDescent="0.25">
      <c r="A54" s="5" t="s">
        <v>55</v>
      </c>
      <c r="B54" s="3" t="s">
        <v>59</v>
      </c>
      <c r="C54" s="36" t="s">
        <v>6</v>
      </c>
      <c r="D54" s="36" t="s">
        <v>5</v>
      </c>
      <c r="E54" s="4" t="s">
        <v>23</v>
      </c>
    </row>
    <row r="55" spans="1:5" x14ac:dyDescent="0.25">
      <c r="A55" s="12" t="s">
        <v>56</v>
      </c>
      <c r="B55" s="14"/>
      <c r="C55" s="15">
        <v>0.5</v>
      </c>
      <c r="D55" s="15">
        <f>+B55*C55</f>
        <v>0</v>
      </c>
      <c r="E55" s="16"/>
    </row>
    <row r="56" spans="1:5" x14ac:dyDescent="0.25">
      <c r="A56" s="12" t="s">
        <v>57</v>
      </c>
      <c r="B56" s="14"/>
      <c r="C56" s="15">
        <v>1</v>
      </c>
      <c r="D56" s="15">
        <f>+B56*C56</f>
        <v>0</v>
      </c>
      <c r="E56" s="16"/>
    </row>
    <row r="57" spans="1:5" ht="15.75" thickBot="1" x14ac:dyDescent="0.3">
      <c r="A57" s="12" t="s">
        <v>58</v>
      </c>
      <c r="B57" s="22"/>
      <c r="C57" s="23">
        <v>1.5</v>
      </c>
      <c r="D57" s="15">
        <f>+B57*C57</f>
        <v>0</v>
      </c>
      <c r="E57" s="24"/>
    </row>
    <row r="58" spans="1:5" ht="15.75" thickBot="1" x14ac:dyDescent="0.3">
      <c r="A58" s="33" t="s">
        <v>44</v>
      </c>
      <c r="B58" s="58"/>
      <c r="C58" s="58"/>
      <c r="D58" s="34">
        <f>IF((+D57+D55+D56)&gt;1.5,1.5,D57+D55+D56)</f>
        <v>0</v>
      </c>
      <c r="E58" s="59"/>
    </row>
    <row r="59" spans="1:5" ht="18.75" customHeight="1" thickBot="1" x14ac:dyDescent="0.3">
      <c r="A59" s="29" t="s">
        <v>43</v>
      </c>
      <c r="B59" s="19"/>
      <c r="C59" s="19"/>
      <c r="D59" s="19">
        <f>IF((SUM(D24:D30)+D34+D39+D44+D53+D58)&gt;10,10,(SUM(D24:D30)+D34+D39+D44+D53+D58))</f>
        <v>0</v>
      </c>
      <c r="E59" s="20"/>
    </row>
    <row r="60" spans="1:5" ht="22.5" customHeight="1" thickBot="1" x14ac:dyDescent="0.3">
      <c r="A60" s="30" t="s">
        <v>19</v>
      </c>
      <c r="B60" s="31"/>
      <c r="C60" s="37"/>
      <c r="D60" s="32">
        <f>+D59+D21</f>
        <v>0</v>
      </c>
      <c r="E60" s="39"/>
    </row>
  </sheetData>
  <sheetProtection algorithmName="SHA-512" hashValue="qFVXOC1vAzp8oXU/UTTYi+C5/JRdtwyuHbJTN/rIRTEALIyssd5TpadYSlnWK9oeUoaQ3bUxlHiRvSIO0oF9jA==" saltValue="USTvcxO0J21plQCTJ30fAg==" spinCount="100000" sheet="1" objects="1" scenarios="1"/>
  <protectedRanges>
    <protectedRange sqref="E55:E57" name="Rango15"/>
    <protectedRange sqref="B55:B57" name="Rango14"/>
    <protectedRange sqref="B36:B38 B41:B43 B46:B52 B55:B57" name="Rango13"/>
    <protectedRange sqref="E32:E33" name="Rango12"/>
    <protectedRange sqref="E36:E38 E41:E43 E46:E52 E55:E57" name="Rango11"/>
    <protectedRange sqref="B32:B33" name="Rango10"/>
    <protectedRange sqref="E24:E30" name="Rango9"/>
    <protectedRange sqref="B24:B30" name="Rango8"/>
    <protectedRange sqref="E13:E20" name="Rango5"/>
    <protectedRange sqref="A13:B20 A8:A11" name="Rango4"/>
    <protectedRange sqref="E8:E11" name="Rango3"/>
    <protectedRange sqref="B8:B11" name="Rango2"/>
    <protectedRange sqref="B3:E4" name="Rango1"/>
  </protectedRanges>
  <mergeCells count="7">
    <mergeCell ref="A23:E23"/>
    <mergeCell ref="B1:E1"/>
    <mergeCell ref="B2:E2"/>
    <mergeCell ref="B3:E3"/>
    <mergeCell ref="B4:E4"/>
    <mergeCell ref="B7:E7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García i Vautier</dc:creator>
  <cp:lastModifiedBy>Maria García i Vautier</cp:lastModifiedBy>
  <dcterms:created xsi:type="dcterms:W3CDTF">2023-01-10T10:48:12Z</dcterms:created>
  <dcterms:modified xsi:type="dcterms:W3CDTF">2024-06-17T09:52:38Z</dcterms:modified>
</cp:coreProperties>
</file>